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 tabRatio="833"/>
  </bookViews>
  <sheets>
    <sheet name="Home" sheetId="4" r:id="rId1"/>
    <sheet name="State Elections Results" sheetId="5" r:id="rId2"/>
    <sheet name="Parliamentary Elections Result " sheetId="7" r:id="rId3"/>
    <sheet name="Metropolitan Elections Results" sheetId="8" r:id="rId4"/>
    <sheet name=" Latest Referendum Results" sheetId="6" r:id="rId5"/>
    <sheet name="Upcoming Elections" sheetId="2" r:id="rId6"/>
    <sheet name="Upcoming Referendums" sheetId="3" r:id="rId7"/>
    <sheet name="Tsarlack Constituencies" sheetId="1" r:id="rId8"/>
  </sheets>
  <calcPr calcId="124519"/>
</workbook>
</file>

<file path=xl/calcChain.xml><?xml version="1.0" encoding="utf-8"?>
<calcChain xmlns="http://schemas.openxmlformats.org/spreadsheetml/2006/main">
  <c r="C107" i="1"/>
  <c r="G6" l="1"/>
  <c r="G7"/>
  <c r="G8"/>
  <c r="G9"/>
  <c r="G10"/>
  <c r="G15"/>
  <c r="G16"/>
  <c r="G17"/>
  <c r="G18"/>
  <c r="G19"/>
  <c r="G20"/>
  <c r="G21"/>
  <c r="G26"/>
  <c r="G27"/>
  <c r="G28"/>
  <c r="G29"/>
  <c r="G30"/>
  <c r="G35"/>
  <c r="G36"/>
  <c r="G37"/>
  <c r="G38"/>
  <c r="G39"/>
  <c r="G40"/>
  <c r="G41"/>
  <c r="G42"/>
  <c r="G43"/>
  <c r="G44"/>
  <c r="G49"/>
  <c r="G50"/>
  <c r="G51"/>
  <c r="G52"/>
  <c r="G57"/>
  <c r="G58"/>
  <c r="G59"/>
  <c r="G60"/>
  <c r="G61"/>
  <c r="G62"/>
  <c r="G63"/>
  <c r="G64"/>
  <c r="G65"/>
  <c r="G66"/>
  <c r="G67"/>
  <c r="G68"/>
  <c r="G69"/>
  <c r="G70"/>
  <c r="G71"/>
  <c r="G72"/>
  <c r="G73"/>
  <c r="G77"/>
  <c r="G78"/>
  <c r="G79"/>
  <c r="G80"/>
  <c r="G81"/>
  <c r="G86"/>
  <c r="G91"/>
  <c r="G96"/>
  <c r="G97"/>
  <c r="G98"/>
  <c r="G99"/>
  <c r="G100"/>
  <c r="G101"/>
  <c r="G102"/>
  <c r="G103"/>
  <c r="G104"/>
  <c r="G105"/>
  <c r="G107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4"/>
  <c r="B138" l="1"/>
  <c r="B107"/>
  <c r="D4"/>
  <c r="D15"/>
  <c r="D16"/>
  <c r="D20"/>
  <c r="D17"/>
  <c r="D18"/>
  <c r="D21"/>
  <c r="D19"/>
  <c r="D27"/>
  <c r="D29"/>
  <c r="D28"/>
  <c r="D26"/>
  <c r="D30"/>
  <c r="D35"/>
  <c r="D38"/>
  <c r="D39"/>
  <c r="D40"/>
  <c r="D41"/>
  <c r="D43"/>
  <c r="D36"/>
  <c r="D42"/>
  <c r="D37"/>
  <c r="D44"/>
  <c r="D49"/>
  <c r="D50"/>
  <c r="D51"/>
  <c r="D52"/>
  <c r="D57"/>
  <c r="D58"/>
  <c r="D59"/>
  <c r="D60"/>
  <c r="D61"/>
  <c r="D62"/>
  <c r="D63"/>
  <c r="D64"/>
  <c r="D65"/>
  <c r="D66"/>
  <c r="D67"/>
  <c r="D68"/>
  <c r="D69"/>
  <c r="D70"/>
  <c r="D71"/>
  <c r="D72"/>
  <c r="D73"/>
  <c r="D78"/>
  <c r="D79"/>
  <c r="D81"/>
  <c r="D77"/>
  <c r="D80"/>
  <c r="D86"/>
  <c r="D91"/>
  <c r="D96"/>
  <c r="D97"/>
  <c r="D98"/>
  <c r="D100"/>
  <c r="D101"/>
  <c r="D102"/>
  <c r="D103"/>
  <c r="D104"/>
  <c r="D99"/>
  <c r="D105"/>
  <c r="D113"/>
  <c r="D115"/>
  <c r="D117"/>
  <c r="D116"/>
  <c r="D128"/>
  <c r="D118"/>
  <c r="D119"/>
  <c r="D120"/>
  <c r="D121"/>
  <c r="D122"/>
  <c r="D123"/>
  <c r="D124"/>
  <c r="D127"/>
  <c r="D126"/>
  <c r="D129"/>
  <c r="D132"/>
  <c r="D131"/>
  <c r="D133"/>
  <c r="D134"/>
  <c r="D130"/>
  <c r="D135"/>
  <c r="D136"/>
  <c r="D125"/>
  <c r="D6"/>
  <c r="D8"/>
  <c r="D10"/>
  <c r="D7"/>
  <c r="D9"/>
  <c r="C138"/>
  <c r="G138" s="1"/>
  <c r="D138" l="1"/>
  <c r="B143"/>
  <c r="D107"/>
  <c r="C143"/>
  <c r="C147" l="1"/>
</calcChain>
</file>

<file path=xl/sharedStrings.xml><?xml version="1.0" encoding="utf-8"?>
<sst xmlns="http://schemas.openxmlformats.org/spreadsheetml/2006/main" count="129" uniqueCount="129">
  <si>
    <t xml:space="preserve">Tsarlack Electorate Constituencies </t>
  </si>
  <si>
    <t>Tsarlack Vicinity:</t>
  </si>
  <si>
    <r>
      <t xml:space="preserve">Montetsarlo </t>
    </r>
    <r>
      <rPr>
        <i/>
        <sz val="14"/>
        <color rgb="FF000000"/>
        <rFont val="Times New Roman"/>
        <family val="1"/>
      </rPr>
      <t>(Capital)</t>
    </r>
  </si>
  <si>
    <t>Hvarmeal</t>
  </si>
  <si>
    <t>Tserleck</t>
  </si>
  <si>
    <t>Lindza</t>
  </si>
  <si>
    <t>Luckland</t>
  </si>
  <si>
    <t>Noluck</t>
  </si>
  <si>
    <t>Soluck</t>
  </si>
  <si>
    <t>Cleo</t>
  </si>
  <si>
    <t>Ivy</t>
  </si>
  <si>
    <t>Tsarlack Port East</t>
  </si>
  <si>
    <t>Principality of Andi:</t>
  </si>
  <si>
    <t>Aries</t>
  </si>
  <si>
    <t>Clutetia</t>
  </si>
  <si>
    <t>Hedgehog Cape</t>
  </si>
  <si>
    <t>Hedgehog Strait</t>
  </si>
  <si>
    <t>Swan Falls</t>
  </si>
  <si>
    <t>Virginluck</t>
  </si>
  <si>
    <t>Tsarlack Industrial Area:</t>
  </si>
  <si>
    <t>Hedgehog Port</t>
  </si>
  <si>
    <t>Therma</t>
  </si>
  <si>
    <t>Tsarlack Industrial Area</t>
  </si>
  <si>
    <t>Tsarlco</t>
  </si>
  <si>
    <t>Down Tsarlack Island:</t>
  </si>
  <si>
    <t>Cape Tsarl</t>
  </si>
  <si>
    <t>Down Tsarlack City</t>
  </si>
  <si>
    <t>Down Tsarlack Port</t>
  </si>
  <si>
    <t>Down Tsarlack Range</t>
  </si>
  <si>
    <t>Elm</t>
  </si>
  <si>
    <t>Hundred and One Churches</t>
  </si>
  <si>
    <t>North East Tsarlack</t>
  </si>
  <si>
    <t>St. Nick</t>
  </si>
  <si>
    <t>Step Bay</t>
  </si>
  <si>
    <t>Tina Setler</t>
  </si>
  <si>
    <t>Tiny Bay</t>
  </si>
  <si>
    <t>Tsarlack Airport</t>
  </si>
  <si>
    <t>Tsarlack Bridge</t>
  </si>
  <si>
    <t>Tsarlack Falls</t>
  </si>
  <si>
    <t>Tsarlack Rocks</t>
  </si>
  <si>
    <t>Xeroxhoop </t>
  </si>
  <si>
    <t>Park Island:</t>
  </si>
  <si>
    <t>Cape Kistres</t>
  </si>
  <si>
    <t>Dutchess Lucky</t>
  </si>
  <si>
    <t>Hedgehog Bay </t>
  </si>
  <si>
    <t>Vico Island:</t>
  </si>
  <si>
    <t>Vico Is.</t>
  </si>
  <si>
    <t>Lemon Island:</t>
  </si>
  <si>
    <t>Lemon Is.</t>
  </si>
  <si>
    <t>Milouppa Island:</t>
  </si>
  <si>
    <t>Duke Bulkey</t>
  </si>
  <si>
    <t>Felicidad</t>
  </si>
  <si>
    <t>Gige</t>
  </si>
  <si>
    <t>Lalitsarlaque</t>
  </si>
  <si>
    <t>Lizard Peak</t>
  </si>
  <si>
    <t>Milouppa Bay</t>
  </si>
  <si>
    <t>New Condoroboston</t>
  </si>
  <si>
    <t>Pearl Gray Cape</t>
  </si>
  <si>
    <r>
      <t xml:space="preserve">Droderportelo </t>
    </r>
    <r>
      <rPr>
        <i/>
        <sz val="14"/>
        <color rgb="FF000000"/>
        <rFont val="Times New Roman"/>
        <family val="1"/>
      </rPr>
      <t>(Capital)</t>
    </r>
  </si>
  <si>
    <t>Algiers</t>
  </si>
  <si>
    <t>Brlindzo</t>
  </si>
  <si>
    <t>Eorolarno</t>
  </si>
  <si>
    <t>Flores Hill</t>
  </si>
  <si>
    <t>Fulland</t>
  </si>
  <si>
    <t>Glindaland</t>
  </si>
  <si>
    <t>Hanmanglia</t>
  </si>
  <si>
    <t>Jasmine Hills</t>
  </si>
  <si>
    <t>South Beach</t>
  </si>
  <si>
    <t>South West Tip</t>
  </si>
  <si>
    <t>Tsarlack International Airport</t>
  </si>
  <si>
    <t>Tsarlack Port West</t>
  </si>
  <si>
    <t>Cities / Counties currently not participating in Tsarlack Elections</t>
  </si>
  <si>
    <t>Tsarlack constituency:</t>
  </si>
  <si>
    <t>Allocated MTsPs Seats</t>
  </si>
  <si>
    <t>Population</t>
  </si>
  <si>
    <t>V Island</t>
  </si>
  <si>
    <t>Population per Seat</t>
  </si>
  <si>
    <t>State of Tsarlack TOTAL:</t>
  </si>
  <si>
    <t>Unified Tsarlack TOTAL:</t>
  </si>
  <si>
    <t>Average Tsarlack Population represented by a single MTsP</t>
  </si>
  <si>
    <t>Tsarlbergmount</t>
  </si>
  <si>
    <t>Weldomassa</t>
  </si>
  <si>
    <t>Sentebergun</t>
  </si>
  <si>
    <t>Scalinferieur</t>
  </si>
  <si>
    <t>Scalesuperieur</t>
  </si>
  <si>
    <t>Luckland Vicinity:</t>
  </si>
  <si>
    <t>Charlavorio</t>
  </si>
  <si>
    <t>Kistres</t>
  </si>
  <si>
    <t>Andi Hull</t>
  </si>
  <si>
    <t>Townhelmsley</t>
  </si>
  <si>
    <t>Andinferiore</t>
  </si>
  <si>
    <t>Andisuperiore</t>
  </si>
  <si>
    <t>Tagustiel</t>
  </si>
  <si>
    <t>Budinhurma</t>
  </si>
  <si>
    <t>Millnumentum</t>
  </si>
  <si>
    <t>Holandaarlak</t>
  </si>
  <si>
    <t>Excadiz:</t>
  </si>
  <si>
    <t>Excadiz Port</t>
  </si>
  <si>
    <t>Excadiz TOTAL:</t>
  </si>
  <si>
    <t>Note: Excadiz Seats Remain Vacant antisipating Tsarlack Reunification</t>
  </si>
  <si>
    <t>Costagramate</t>
  </si>
  <si>
    <t>Lintolalin</t>
  </si>
  <si>
    <t>Drestcidade</t>
  </si>
  <si>
    <t>Ilhadebaterra</t>
  </si>
  <si>
    <t>Riogronigen</t>
  </si>
  <si>
    <t>Sao Feoz</t>
  </si>
  <si>
    <t xml:space="preserve">Santa Zarlack </t>
  </si>
  <si>
    <t>Saint-Potaru</t>
  </si>
  <si>
    <t>Hybratsarl</t>
  </si>
  <si>
    <t>Benetsarlacktanum</t>
  </si>
  <si>
    <t>Benetsarlacktanum Constituency:</t>
  </si>
  <si>
    <t>Proportional Decimal Calculation of the distribution of 324 Seats per 11,600 Population</t>
  </si>
  <si>
    <t>State of Tsarlack</t>
  </si>
  <si>
    <t>Department of Elections</t>
  </si>
  <si>
    <t xml:space="preserve">The Department of Elections of the State of Tsarlack  will provide details of upcoming elections here when available. </t>
  </si>
  <si>
    <t xml:space="preserve">The Department of Elections of the State of Tsarlack  will provide details of upcoming Referendums here when available. </t>
  </si>
  <si>
    <t>The latest Tsarlack referendum results will be posted here as soon as they are available</t>
  </si>
  <si>
    <t>Under US Administration Rule:</t>
  </si>
  <si>
    <t>The latest Tsarlack Metropolitan Elections results will be posted here as soon as they are available</t>
  </si>
  <si>
    <t>Tsarlack State Elections:</t>
  </si>
  <si>
    <t xml:space="preserve">To elect the 7 members of the State Council of Tsarlack. Held every 3 Years. </t>
  </si>
  <si>
    <t>Tsarlack Parliamentary Elections:</t>
  </si>
  <si>
    <t>To elect the 324 MTsPs of the Tsarlack Parliament. Held every 4 Years.</t>
  </si>
  <si>
    <t xml:space="preserve">To elect the Mayors and Counts of the 89 Cities and Counties of Tsarlack. Held every 5 Years. </t>
  </si>
  <si>
    <t>The latest Tsarlack State Elections results will be posted here as soon as they are available</t>
  </si>
  <si>
    <t>The latest Tsarlack Parliamentary Elections results will be posted here as soon as they are available</t>
  </si>
  <si>
    <t>For consistent issues that come to a standstill within the Tsarlack Legislative System the people of Tsarlack must make a decision. Referendums if needed are organized every 6 years.</t>
  </si>
  <si>
    <t>Tsarlack Metropolitan Elections:</t>
  </si>
  <si>
    <t>Referendums: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</si>
</sst>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u/>
      <sz val="18"/>
      <color rgb="FF000000"/>
      <name val="Times New Roman"/>
      <family val="1"/>
    </font>
    <font>
      <sz val="14"/>
      <color theme="1"/>
      <name val="Times New Roman"/>
      <family val="1"/>
    </font>
    <font>
      <b/>
      <sz val="36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9C6500"/>
      <name val="Arial Black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11"/>
      <color rgb="FF000000"/>
      <name val="Arial"/>
      <family val="2"/>
    </font>
    <font>
      <b/>
      <sz val="24"/>
      <color rgb="FF000000"/>
      <name val="Arial"/>
      <family val="2"/>
    </font>
    <font>
      <sz val="12"/>
      <color theme="1"/>
      <name val="Arial Black"/>
      <family val="2"/>
    </font>
    <font>
      <sz val="12"/>
      <color theme="1"/>
      <name val="Times New Roman"/>
      <family val="1"/>
    </font>
    <font>
      <b/>
      <sz val="28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3333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2" borderId="0" applyNumberFormat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Fill="1" applyBorder="1"/>
    <xf numFmtId="0" fontId="10" fillId="0" borderId="0" xfId="0" applyFont="1"/>
    <xf numFmtId="3" fontId="11" fillId="0" borderId="3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3" xfId="0" applyFont="1" applyBorder="1"/>
    <xf numFmtId="0" fontId="7" fillId="0" borderId="3" xfId="0" applyFont="1" applyBorder="1"/>
    <xf numFmtId="3" fontId="14" fillId="2" borderId="3" xfId="1" applyNumberFormat="1" applyFont="1" applyBorder="1" applyAlignment="1">
      <alignment horizontal="center"/>
    </xf>
    <xf numFmtId="0" fontId="13" fillId="2" borderId="0" xfId="1" applyFont="1" applyBorder="1"/>
    <xf numFmtId="0" fontId="3" fillId="3" borderId="0" xfId="0" applyFont="1" applyFill="1"/>
    <xf numFmtId="3" fontId="11" fillId="3" borderId="1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wrapText="1"/>
    </xf>
    <xf numFmtId="0" fontId="17" fillId="0" borderId="0" xfId="0" applyFont="1"/>
    <xf numFmtId="0" fontId="19" fillId="4" borderId="0" xfId="0" applyFont="1" applyFill="1" applyAlignment="1">
      <alignment horizontal="center" wrapText="1"/>
    </xf>
    <xf numFmtId="0" fontId="15" fillId="5" borderId="0" xfId="0" applyFont="1" applyFill="1"/>
    <xf numFmtId="0" fontId="0" fillId="5" borderId="0" xfId="0" applyFill="1"/>
    <xf numFmtId="0" fontId="20" fillId="0" borderId="0" xfId="0" applyFont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6" borderId="0" xfId="0" applyFill="1" applyBorder="1"/>
    <xf numFmtId="0" fontId="0" fillId="6" borderId="10" xfId="0" applyFill="1" applyBorder="1"/>
    <xf numFmtId="0" fontId="0" fillId="7" borderId="0" xfId="0" applyFill="1" applyBorder="1"/>
    <xf numFmtId="0" fontId="0" fillId="5" borderId="0" xfId="0" applyFill="1" applyBorder="1"/>
    <xf numFmtId="0" fontId="0" fillId="4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9" borderId="11" xfId="0" applyFill="1" applyBorder="1"/>
    <xf numFmtId="0" fontId="0" fillId="10" borderId="0" xfId="0" applyFill="1" applyBorder="1"/>
    <xf numFmtId="0" fontId="0" fillId="0" borderId="5" xfId="0" applyBorder="1"/>
    <xf numFmtId="0" fontId="0" fillId="0" borderId="12" xfId="0" applyBorder="1"/>
    <xf numFmtId="0" fontId="0" fillId="0" borderId="6" xfId="0" applyBorder="1"/>
    <xf numFmtId="0" fontId="0" fillId="11" borderId="0" xfId="0" applyFill="1" applyBorder="1"/>
    <xf numFmtId="0" fontId="0" fillId="12" borderId="0" xfId="0" applyFill="1" applyBorder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colors>
    <mruColors>
      <color rgb="FF3333FF"/>
      <color rgb="FF990000"/>
      <color rgb="FF99FF99"/>
      <color rgb="FF009900"/>
      <color rgb="FFCC3300"/>
      <color rgb="FF66FF33"/>
      <color rgb="FFFFFF66"/>
      <color rgb="FF66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1</xdr:row>
      <xdr:rowOff>0</xdr:rowOff>
    </xdr:from>
    <xdr:to>
      <xdr:col>5</xdr:col>
      <xdr:colOff>161925</xdr:colOff>
      <xdr:row>10</xdr:row>
      <xdr:rowOff>400050</xdr:rowOff>
    </xdr:to>
    <xdr:pic>
      <xdr:nvPicPr>
        <xdr:cNvPr id="2050" name="Picture 2" descr="http://www.tsarlack.com/TsarlackUnionEmblem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90675" y="190500"/>
          <a:ext cx="1619250" cy="21145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18</xdr:row>
      <xdr:rowOff>9525</xdr:rowOff>
    </xdr:from>
    <xdr:to>
      <xdr:col>2</xdr:col>
      <xdr:colOff>685629</xdr:colOff>
      <xdr:row>29</xdr:row>
      <xdr:rowOff>56882</xdr:rowOff>
    </xdr:to>
    <xdr:pic>
      <xdr:nvPicPr>
        <xdr:cNvPr id="4" name="Picture 3" descr="SealofRiP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705225"/>
          <a:ext cx="1371429" cy="21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761829</xdr:colOff>
      <xdr:row>29</xdr:row>
      <xdr:rowOff>47357</xdr:rowOff>
    </xdr:to>
    <xdr:pic>
      <xdr:nvPicPr>
        <xdr:cNvPr id="5" name="Picture 4" descr="SealofRe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850" y="3686175"/>
          <a:ext cx="1371429" cy="21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761829</xdr:colOff>
      <xdr:row>29</xdr:row>
      <xdr:rowOff>47357</xdr:rowOff>
    </xdr:to>
    <xdr:pic>
      <xdr:nvPicPr>
        <xdr:cNvPr id="6" name="Picture 5" descr="SealofLP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00400" y="3686175"/>
          <a:ext cx="1371429" cy="214285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8</xdr:col>
      <xdr:colOff>761829</xdr:colOff>
      <xdr:row>29</xdr:row>
      <xdr:rowOff>47357</xdr:rowOff>
    </xdr:to>
    <xdr:pic>
      <xdr:nvPicPr>
        <xdr:cNvPr id="7" name="Picture 6" descr="SealofTsDP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10100" y="3686175"/>
          <a:ext cx="1371429" cy="21428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10</xdr:col>
      <xdr:colOff>761829</xdr:colOff>
      <xdr:row>29</xdr:row>
      <xdr:rowOff>47357</xdr:rowOff>
    </xdr:to>
    <xdr:pic>
      <xdr:nvPicPr>
        <xdr:cNvPr id="8" name="Picture 7" descr="SealofTsGP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91225" y="3686175"/>
          <a:ext cx="1371429" cy="2142857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761829</xdr:colOff>
      <xdr:row>29</xdr:row>
      <xdr:rowOff>47357</xdr:rowOff>
    </xdr:to>
    <xdr:pic>
      <xdr:nvPicPr>
        <xdr:cNvPr id="9" name="Picture 8" descr="SealofTsSM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91400" y="3686175"/>
          <a:ext cx="1371429" cy="214285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18</xdr:row>
      <xdr:rowOff>0</xdr:rowOff>
    </xdr:from>
    <xdr:to>
      <xdr:col>14</xdr:col>
      <xdr:colOff>761829</xdr:colOff>
      <xdr:row>29</xdr:row>
      <xdr:rowOff>47357</xdr:rowOff>
    </xdr:to>
    <xdr:pic>
      <xdr:nvPicPr>
        <xdr:cNvPr id="10" name="Picture 9" descr="SealofTsIP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72525" y="3686175"/>
          <a:ext cx="1371429" cy="214285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18</xdr:col>
      <xdr:colOff>761829</xdr:colOff>
      <xdr:row>29</xdr:row>
      <xdr:rowOff>47357</xdr:rowOff>
    </xdr:to>
    <xdr:pic>
      <xdr:nvPicPr>
        <xdr:cNvPr id="12" name="Picture 11" descr="SealofTsP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82400" y="3686175"/>
          <a:ext cx="1371429" cy="214285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16</xdr:col>
      <xdr:colOff>761829</xdr:colOff>
      <xdr:row>29</xdr:row>
      <xdr:rowOff>47357</xdr:rowOff>
    </xdr:to>
    <xdr:pic>
      <xdr:nvPicPr>
        <xdr:cNvPr id="13" name="Picture 12" descr="SealofTsGr.pn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163175" y="3686175"/>
          <a:ext cx="1371429" cy="214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0</xdr:col>
      <xdr:colOff>759598</xdr:colOff>
      <xdr:row>1</xdr:row>
      <xdr:rowOff>409575</xdr:rowOff>
    </xdr:to>
    <xdr:pic>
      <xdr:nvPicPr>
        <xdr:cNvPr id="2" name="Picture 1" descr="TsarlackUnionEmblem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04775"/>
          <a:ext cx="692923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G13"/>
  <sheetViews>
    <sheetView tabSelected="1" workbookViewId="0">
      <selection activeCell="A33" sqref="A33"/>
    </sheetView>
  </sheetViews>
  <sheetFormatPr defaultRowHeight="15"/>
  <sheetData>
    <row r="5" spans="2:7">
      <c r="D5" s="27"/>
    </row>
    <row r="11" spans="2:7" ht="51.75" customHeight="1"/>
    <row r="12" spans="2:7" ht="30">
      <c r="B12" s="51" t="s">
        <v>112</v>
      </c>
      <c r="C12" s="51"/>
      <c r="D12" s="51"/>
      <c r="E12" s="51"/>
      <c r="F12" s="51"/>
      <c r="G12" s="51"/>
    </row>
    <row r="13" spans="2:7" ht="30">
      <c r="B13" s="51" t="s">
        <v>113</v>
      </c>
      <c r="C13" s="51"/>
      <c r="D13" s="51"/>
      <c r="E13" s="51"/>
      <c r="F13" s="51"/>
      <c r="G13" s="51"/>
    </row>
  </sheetData>
  <mergeCells count="2">
    <mergeCell ref="B12:G12"/>
    <mergeCell ref="B13:G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4" sqref="B4"/>
    </sheetView>
  </sheetViews>
  <sheetFormatPr defaultRowHeight="15"/>
  <cols>
    <col min="1" max="1" width="10.5703125" customWidth="1"/>
    <col min="2" max="2" width="82.42578125" bestFit="1" customWidth="1"/>
  </cols>
  <sheetData>
    <row r="1" spans="1:2" ht="34.5">
      <c r="A1" s="52" t="s">
        <v>119</v>
      </c>
      <c r="B1" s="52"/>
    </row>
    <row r="2" spans="1:2" ht="15.75">
      <c r="A2" s="53" t="s">
        <v>120</v>
      </c>
      <c r="B2" s="53"/>
    </row>
    <row r="4" spans="1:2">
      <c r="B4" s="29" t="s">
        <v>124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1"/>
  <sheetViews>
    <sheetView workbookViewId="0">
      <selection activeCell="B4" sqref="B4:J4"/>
    </sheetView>
  </sheetViews>
  <sheetFormatPr defaultRowHeight="15"/>
  <cols>
    <col min="1" max="1" width="5.42578125" customWidth="1"/>
    <col min="2" max="2" width="10.5703125" customWidth="1"/>
    <col min="3" max="3" width="10.7109375" customWidth="1"/>
    <col min="5" max="5" width="12.140625" customWidth="1"/>
    <col min="7" max="7" width="12" customWidth="1"/>
    <col min="9" max="9" width="11.5703125" customWidth="1"/>
    <col min="11" max="11" width="11.85546875" customWidth="1"/>
    <col min="13" max="13" width="11.5703125" customWidth="1"/>
    <col min="15" max="15" width="11.7109375" customWidth="1"/>
    <col min="17" max="17" width="12.140625" customWidth="1"/>
    <col min="19" max="19" width="11.42578125" customWidth="1"/>
  </cols>
  <sheetData>
    <row r="1" spans="1:19" ht="34.5">
      <c r="A1" s="52" t="s">
        <v>121</v>
      </c>
      <c r="B1" s="52"/>
      <c r="C1" s="52"/>
      <c r="D1" s="52"/>
      <c r="E1" s="52"/>
      <c r="F1" s="52"/>
      <c r="G1" s="52"/>
      <c r="H1" s="52"/>
      <c r="I1" s="52"/>
      <c r="J1" s="52"/>
    </row>
    <row r="2" spans="1:19" ht="15.75">
      <c r="A2" s="53" t="s">
        <v>122</v>
      </c>
      <c r="B2" s="53"/>
      <c r="C2" s="53"/>
      <c r="D2" s="53"/>
      <c r="E2" s="53"/>
      <c r="F2" s="53"/>
      <c r="G2" s="53"/>
      <c r="H2" s="53"/>
      <c r="I2" s="53"/>
      <c r="J2" s="53"/>
    </row>
    <row r="4" spans="1:19">
      <c r="B4" s="29" t="s">
        <v>125</v>
      </c>
      <c r="C4" s="30"/>
      <c r="D4" s="30"/>
      <c r="E4" s="30"/>
      <c r="F4" s="30"/>
      <c r="G4" s="30"/>
      <c r="H4" s="30"/>
      <c r="I4" s="30"/>
      <c r="J4" s="30"/>
    </row>
    <row r="5" spans="1:19" ht="15.75" thickBot="1"/>
    <row r="6" spans="1:19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</row>
    <row r="7" spans="1:19">
      <c r="B7" s="38"/>
      <c r="C7" s="3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36"/>
    </row>
    <row r="8" spans="1:19">
      <c r="B8" s="38"/>
      <c r="C8" s="37"/>
      <c r="D8" s="39"/>
      <c r="E8" s="3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36"/>
    </row>
    <row r="9" spans="1:19">
      <c r="B9" s="38"/>
      <c r="C9" s="37"/>
      <c r="D9" s="39"/>
      <c r="E9" s="3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36"/>
    </row>
    <row r="10" spans="1:19">
      <c r="B10" s="38"/>
      <c r="C10" s="37"/>
      <c r="D10" s="39"/>
      <c r="E10" s="3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43"/>
      <c r="S10" s="44"/>
    </row>
    <row r="11" spans="1:19">
      <c r="B11" s="38"/>
      <c r="C11" s="37"/>
      <c r="D11" s="39"/>
      <c r="E11" s="39"/>
      <c r="F11" s="40"/>
      <c r="G11" s="4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43"/>
      <c r="S11" s="44"/>
    </row>
    <row r="12" spans="1:19">
      <c r="B12" s="38"/>
      <c r="C12" s="37"/>
      <c r="D12" s="39"/>
      <c r="E12" s="39"/>
      <c r="F12" s="40"/>
      <c r="G12" s="4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43"/>
      <c r="S12" s="44"/>
    </row>
    <row r="13" spans="1:19">
      <c r="B13" s="38"/>
      <c r="C13" s="37"/>
      <c r="D13" s="39"/>
      <c r="E13" s="39"/>
      <c r="F13" s="40"/>
      <c r="G13" s="40"/>
      <c r="H13" s="50"/>
      <c r="I13" s="50"/>
      <c r="J13" s="10"/>
      <c r="K13" s="10"/>
      <c r="L13" s="10"/>
      <c r="M13" s="10"/>
      <c r="N13" s="10"/>
      <c r="O13" s="10"/>
      <c r="P13" s="10"/>
      <c r="Q13" s="10"/>
      <c r="R13" s="43"/>
      <c r="S13" s="44"/>
    </row>
    <row r="14" spans="1:19">
      <c r="B14" s="38"/>
      <c r="C14" s="37"/>
      <c r="D14" s="39"/>
      <c r="E14" s="39"/>
      <c r="F14" s="40"/>
      <c r="G14" s="40"/>
      <c r="H14" s="50"/>
      <c r="I14" s="50"/>
      <c r="J14" s="10"/>
      <c r="K14" s="10"/>
      <c r="L14" s="49"/>
      <c r="M14" s="49"/>
      <c r="N14" s="10"/>
      <c r="O14" s="10"/>
      <c r="P14" s="10"/>
      <c r="Q14" s="10"/>
      <c r="R14" s="43"/>
      <c r="S14" s="44"/>
    </row>
    <row r="15" spans="1:19">
      <c r="B15" s="38"/>
      <c r="C15" s="37"/>
      <c r="D15" s="39"/>
      <c r="E15" s="39"/>
      <c r="F15" s="40"/>
      <c r="G15" s="40"/>
      <c r="H15" s="50"/>
      <c r="I15" s="50"/>
      <c r="J15" s="10"/>
      <c r="K15" s="10"/>
      <c r="L15" s="49"/>
      <c r="M15" s="49"/>
      <c r="N15" s="10"/>
      <c r="O15" s="10"/>
      <c r="P15" s="45"/>
      <c r="Q15" s="45"/>
      <c r="R15" s="43"/>
      <c r="S15" s="44"/>
    </row>
    <row r="16" spans="1:19">
      <c r="B16" s="38"/>
      <c r="C16" s="37"/>
      <c r="D16" s="39"/>
      <c r="E16" s="39"/>
      <c r="F16" s="40"/>
      <c r="G16" s="40"/>
      <c r="H16" s="50"/>
      <c r="I16" s="50"/>
      <c r="J16" s="42"/>
      <c r="K16" s="42"/>
      <c r="L16" s="49"/>
      <c r="M16" s="49"/>
      <c r="N16" s="10"/>
      <c r="O16" s="10"/>
      <c r="P16" s="45"/>
      <c r="Q16" s="45"/>
      <c r="R16" s="43"/>
      <c r="S16" s="44"/>
    </row>
    <row r="17" spans="2:19">
      <c r="B17" s="38"/>
      <c r="C17" s="37"/>
      <c r="D17" s="39"/>
      <c r="E17" s="39"/>
      <c r="F17" s="40"/>
      <c r="G17" s="40"/>
      <c r="H17" s="50"/>
      <c r="I17" s="50"/>
      <c r="J17" s="42"/>
      <c r="K17" s="42"/>
      <c r="L17" s="49"/>
      <c r="M17" s="49"/>
      <c r="N17" s="41"/>
      <c r="O17" s="41"/>
      <c r="P17" s="45"/>
      <c r="Q17" s="45"/>
      <c r="R17" s="43"/>
      <c r="S17" s="44"/>
    </row>
    <row r="18" spans="2:19">
      <c r="B18" s="38"/>
      <c r="C18" s="37"/>
      <c r="D18" s="39"/>
      <c r="E18" s="39"/>
      <c r="F18" s="40"/>
      <c r="G18" s="40"/>
      <c r="H18" s="50"/>
      <c r="I18" s="50"/>
      <c r="J18" s="42"/>
      <c r="K18" s="42"/>
      <c r="L18" s="49"/>
      <c r="M18" s="49"/>
      <c r="N18" s="41"/>
      <c r="O18" s="41"/>
      <c r="P18" s="45"/>
      <c r="Q18" s="45"/>
      <c r="R18" s="43"/>
      <c r="S18" s="44"/>
    </row>
    <row r="19" spans="2:19">
      <c r="B19" s="35"/>
      <c r="C19" s="10"/>
      <c r="D19" s="10"/>
      <c r="E19" s="10"/>
      <c r="F19" s="10"/>
      <c r="G19" s="10"/>
      <c r="H19" s="10"/>
      <c r="I19" s="10"/>
      <c r="J19" s="10"/>
      <c r="K19" s="10"/>
      <c r="L19" s="49"/>
      <c r="M19" s="49"/>
      <c r="N19" s="10"/>
      <c r="O19" s="10"/>
      <c r="P19" s="10"/>
      <c r="Q19" s="10"/>
      <c r="R19" s="10"/>
      <c r="S19" s="36"/>
    </row>
    <row r="20" spans="2:19">
      <c r="B20" s="3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36"/>
    </row>
    <row r="21" spans="2:19">
      <c r="B21" s="3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36"/>
    </row>
    <row r="22" spans="2:19">
      <c r="B22" s="3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36"/>
    </row>
    <row r="23" spans="2:19">
      <c r="B23" s="3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36"/>
    </row>
    <row r="24" spans="2:19">
      <c r="B24" s="3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36"/>
    </row>
    <row r="25" spans="2:19">
      <c r="B25" s="3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36"/>
    </row>
    <row r="26" spans="2:19">
      <c r="B26" s="3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36"/>
    </row>
    <row r="27" spans="2:19">
      <c r="B27" s="3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36"/>
    </row>
    <row r="28" spans="2:19">
      <c r="B28" s="3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36"/>
    </row>
    <row r="29" spans="2:19">
      <c r="B29" s="3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36"/>
    </row>
    <row r="30" spans="2:19" ht="15.75" thickBot="1">
      <c r="B30" s="35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36"/>
    </row>
    <row r="31" spans="2:19" ht="15.75" thickBot="1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8"/>
    </row>
  </sheetData>
  <mergeCells count="2">
    <mergeCell ref="A1:J1"/>
    <mergeCell ref="A2:J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4" sqref="B4"/>
    </sheetView>
  </sheetViews>
  <sheetFormatPr defaultRowHeight="15"/>
  <cols>
    <col min="2" max="2" width="90" bestFit="1" customWidth="1"/>
  </cols>
  <sheetData>
    <row r="1" spans="1:2" ht="34.5">
      <c r="A1" s="52" t="s">
        <v>127</v>
      </c>
      <c r="B1" s="52"/>
    </row>
    <row r="2" spans="1:2" ht="15.75">
      <c r="A2" s="53" t="s">
        <v>123</v>
      </c>
      <c r="B2" s="53"/>
    </row>
    <row r="4" spans="1:2">
      <c r="B4" s="29" t="s">
        <v>118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6" sqref="B6"/>
    </sheetView>
  </sheetViews>
  <sheetFormatPr defaultRowHeight="15"/>
  <cols>
    <col min="2" max="2" width="80.140625" bestFit="1" customWidth="1"/>
  </cols>
  <sheetData>
    <row r="1" spans="1:2" ht="34.5">
      <c r="A1" s="52" t="s">
        <v>128</v>
      </c>
      <c r="B1" s="52"/>
    </row>
    <row r="2" spans="1:2">
      <c r="A2" s="54" t="s">
        <v>126</v>
      </c>
      <c r="B2" s="54"/>
    </row>
    <row r="3" spans="1:2">
      <c r="A3" s="54"/>
      <c r="B3" s="54"/>
    </row>
    <row r="4" spans="1:2" ht="15.75">
      <c r="A4" s="31"/>
      <c r="B4" s="31"/>
    </row>
    <row r="5" spans="1:2" ht="15.75">
      <c r="A5" s="31"/>
      <c r="B5" s="31"/>
    </row>
    <row r="6" spans="1:2">
      <c r="B6" s="29" t="s">
        <v>116</v>
      </c>
    </row>
    <row r="11" spans="1:2">
      <c r="B11" s="15"/>
    </row>
  </sheetData>
  <mergeCells count="2">
    <mergeCell ref="A2:B3"/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"/>
  <sheetViews>
    <sheetView workbookViewId="0">
      <selection activeCell="B3" sqref="B3"/>
    </sheetView>
  </sheetViews>
  <sheetFormatPr defaultRowHeight="15"/>
  <cols>
    <col min="2" max="2" width="153.5703125" bestFit="1" customWidth="1"/>
  </cols>
  <sheetData>
    <row r="3" spans="2:2" ht="19.5">
      <c r="B3" s="28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"/>
  <sheetViews>
    <sheetView workbookViewId="0">
      <selection activeCell="B3" sqref="B3"/>
    </sheetView>
  </sheetViews>
  <sheetFormatPr defaultRowHeight="15"/>
  <cols>
    <col min="2" max="2" width="153.5703125" bestFit="1" customWidth="1"/>
  </cols>
  <sheetData>
    <row r="3" spans="2:2" ht="23.25" customHeight="1">
      <c r="B3" s="28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49"/>
  <sheetViews>
    <sheetView workbookViewId="0">
      <selection activeCell="D1" sqref="D1"/>
    </sheetView>
  </sheetViews>
  <sheetFormatPr defaultRowHeight="15"/>
  <cols>
    <col min="1" max="1" width="63.28515625" bestFit="1" customWidth="1"/>
    <col min="2" max="2" width="36" customWidth="1"/>
    <col min="3" max="3" width="31.42578125" bestFit="1" customWidth="1"/>
    <col min="4" max="4" width="31.140625" customWidth="1"/>
    <col min="6" max="6" width="79.5703125" customWidth="1"/>
    <col min="7" max="7" width="27.85546875" customWidth="1"/>
  </cols>
  <sheetData>
    <row r="1" spans="1:7" ht="47.25" thickBot="1">
      <c r="A1" s="55" t="s">
        <v>0</v>
      </c>
      <c r="B1" s="55"/>
      <c r="C1" s="55"/>
    </row>
    <row r="2" spans="1:7" ht="42.75" customHeight="1" thickBot="1">
      <c r="A2" s="9" t="s">
        <v>72</v>
      </c>
      <c r="B2" s="11" t="s">
        <v>73</v>
      </c>
      <c r="C2" s="13" t="s">
        <v>74</v>
      </c>
      <c r="D2" s="12" t="s">
        <v>76</v>
      </c>
      <c r="G2" s="26" t="s">
        <v>111</v>
      </c>
    </row>
    <row r="3" spans="1:7" ht="25.5">
      <c r="A3" s="1" t="s">
        <v>1</v>
      </c>
    </row>
    <row r="4" spans="1:7" ht="22.5">
      <c r="A4" s="20" t="s">
        <v>2</v>
      </c>
      <c r="B4" s="16">
        <v>47</v>
      </c>
      <c r="C4" s="16">
        <v>575993</v>
      </c>
      <c r="D4" s="16">
        <f>C4/B4</f>
        <v>12255.170212765957</v>
      </c>
      <c r="G4" s="8">
        <f>C4/11600</f>
        <v>49.654568965517242</v>
      </c>
    </row>
    <row r="5" spans="1:7" ht="22.5">
      <c r="A5" s="20"/>
      <c r="B5" s="16"/>
      <c r="C5" s="16"/>
      <c r="D5" s="16"/>
      <c r="G5" s="8"/>
    </row>
    <row r="6" spans="1:7" ht="22.5">
      <c r="A6" s="20" t="s">
        <v>3</v>
      </c>
      <c r="B6" s="16">
        <v>1</v>
      </c>
      <c r="C6" s="16">
        <v>12802</v>
      </c>
      <c r="D6" s="16">
        <f>C6/B6</f>
        <v>12802</v>
      </c>
      <c r="G6" s="8">
        <f t="shared" ref="G6:G68" si="0">C6/11600</f>
        <v>1.1036206896551723</v>
      </c>
    </row>
    <row r="7" spans="1:7" ht="22.5">
      <c r="A7" s="20" t="s">
        <v>82</v>
      </c>
      <c r="B7" s="16">
        <v>1</v>
      </c>
      <c r="C7" s="16">
        <v>12992</v>
      </c>
      <c r="D7" s="16">
        <f>C7/B7</f>
        <v>12992</v>
      </c>
      <c r="G7" s="8">
        <f t="shared" si="0"/>
        <v>1.1200000000000001</v>
      </c>
    </row>
    <row r="8" spans="1:7" ht="22.5">
      <c r="A8" s="20" t="s">
        <v>80</v>
      </c>
      <c r="B8" s="16">
        <v>1</v>
      </c>
      <c r="C8" s="16">
        <v>21286</v>
      </c>
      <c r="D8" s="16">
        <f>C8/B8</f>
        <v>21286</v>
      </c>
      <c r="G8" s="8">
        <f t="shared" si="0"/>
        <v>1.835</v>
      </c>
    </row>
    <row r="9" spans="1:7" ht="22.5">
      <c r="A9" s="20" t="s">
        <v>4</v>
      </c>
      <c r="B9" s="16">
        <v>3</v>
      </c>
      <c r="C9" s="16">
        <v>34867</v>
      </c>
      <c r="D9" s="16">
        <f>C9/B9</f>
        <v>11622.333333333334</v>
      </c>
      <c r="G9" s="8">
        <f t="shared" si="0"/>
        <v>3.0057758620689654</v>
      </c>
    </row>
    <row r="10" spans="1:7" ht="22.5">
      <c r="A10" s="20" t="s">
        <v>81</v>
      </c>
      <c r="B10" s="16">
        <v>7</v>
      </c>
      <c r="C10" s="16">
        <v>88302</v>
      </c>
      <c r="D10" s="16">
        <f>C10/B10</f>
        <v>12614.571428571429</v>
      </c>
      <c r="G10" s="8">
        <f t="shared" si="0"/>
        <v>7.6122413793103449</v>
      </c>
    </row>
    <row r="11" spans="1:7" ht="22.5">
      <c r="A11" s="2"/>
      <c r="B11" s="18"/>
      <c r="C11" s="18"/>
      <c r="D11" s="18"/>
      <c r="G11" s="8"/>
    </row>
    <row r="12" spans="1:7" ht="22.5">
      <c r="A12" s="3"/>
      <c r="B12" s="18"/>
      <c r="C12" s="18"/>
      <c r="D12" s="18"/>
      <c r="G12" s="8"/>
    </row>
    <row r="13" spans="1:7" ht="27">
      <c r="A13" s="1" t="s">
        <v>85</v>
      </c>
      <c r="B13" s="18"/>
      <c r="C13" s="18"/>
      <c r="D13" s="18"/>
      <c r="G13" s="8"/>
    </row>
    <row r="14" spans="1:7" ht="22.5">
      <c r="A14" s="4"/>
      <c r="B14" s="18"/>
      <c r="C14" s="18"/>
      <c r="D14" s="18"/>
      <c r="G14" s="8"/>
    </row>
    <row r="15" spans="1:7" ht="22.5">
      <c r="A15" s="20" t="s">
        <v>86</v>
      </c>
      <c r="B15" s="16">
        <v>2</v>
      </c>
      <c r="C15" s="16">
        <v>34777</v>
      </c>
      <c r="D15" s="16">
        <f t="shared" ref="D15:D21" si="1">C15/B15</f>
        <v>17388.5</v>
      </c>
      <c r="G15" s="8">
        <f t="shared" si="0"/>
        <v>2.9980172413793102</v>
      </c>
    </row>
    <row r="16" spans="1:7" ht="22.5">
      <c r="A16" s="20" t="s">
        <v>5</v>
      </c>
      <c r="B16" s="16">
        <v>16</v>
      </c>
      <c r="C16" s="16">
        <v>202997</v>
      </c>
      <c r="D16" s="16">
        <f t="shared" si="1"/>
        <v>12687.3125</v>
      </c>
      <c r="G16" s="8">
        <f t="shared" si="0"/>
        <v>17.499741379310343</v>
      </c>
    </row>
    <row r="17" spans="1:7" ht="22.5">
      <c r="A17" s="20" t="s">
        <v>6</v>
      </c>
      <c r="B17" s="16">
        <v>6</v>
      </c>
      <c r="C17" s="16">
        <v>76573</v>
      </c>
      <c r="D17" s="16">
        <f t="shared" si="1"/>
        <v>12762.166666666666</v>
      </c>
      <c r="G17" s="8">
        <f t="shared" si="0"/>
        <v>6.6011206896551728</v>
      </c>
    </row>
    <row r="18" spans="1:7" ht="22.5">
      <c r="A18" s="20" t="s">
        <v>7</v>
      </c>
      <c r="B18" s="16">
        <v>5</v>
      </c>
      <c r="C18" s="16">
        <v>64958</v>
      </c>
      <c r="D18" s="16">
        <f t="shared" si="1"/>
        <v>12991.6</v>
      </c>
      <c r="G18" s="8">
        <f t="shared" si="0"/>
        <v>5.5998275862068967</v>
      </c>
    </row>
    <row r="19" spans="1:7" ht="22.5">
      <c r="A19" s="20" t="s">
        <v>84</v>
      </c>
      <c r="B19" s="16">
        <v>15</v>
      </c>
      <c r="C19" s="16">
        <v>185349</v>
      </c>
      <c r="D19" s="16">
        <f t="shared" si="1"/>
        <v>12356.6</v>
      </c>
      <c r="G19" s="8">
        <f t="shared" si="0"/>
        <v>15.978362068965517</v>
      </c>
    </row>
    <row r="20" spans="1:7" ht="22.5">
      <c r="A20" s="20" t="s">
        <v>83</v>
      </c>
      <c r="B20" s="16">
        <v>15</v>
      </c>
      <c r="C20" s="16">
        <v>189262</v>
      </c>
      <c r="D20" s="16">
        <f t="shared" si="1"/>
        <v>12617.466666666667</v>
      </c>
      <c r="G20" s="8">
        <f t="shared" si="0"/>
        <v>16.315689655172413</v>
      </c>
    </row>
    <row r="21" spans="1:7" ht="22.5">
      <c r="A21" s="20" t="s">
        <v>8</v>
      </c>
      <c r="B21" s="16">
        <v>1</v>
      </c>
      <c r="C21" s="16">
        <v>5776</v>
      </c>
      <c r="D21" s="16">
        <f t="shared" si="1"/>
        <v>5776</v>
      </c>
      <c r="G21" s="8">
        <f t="shared" si="0"/>
        <v>0.49793103448275861</v>
      </c>
    </row>
    <row r="22" spans="1:7" ht="22.5">
      <c r="A22" s="2"/>
      <c r="B22" s="18"/>
      <c r="C22" s="18"/>
      <c r="D22" s="18"/>
      <c r="G22" s="8"/>
    </row>
    <row r="23" spans="1:7" ht="22.5">
      <c r="A23" s="2"/>
      <c r="B23" s="18"/>
      <c r="C23" s="18"/>
      <c r="D23" s="18"/>
      <c r="G23" s="8"/>
    </row>
    <row r="24" spans="1:7" ht="27">
      <c r="A24" s="1" t="s">
        <v>110</v>
      </c>
      <c r="B24" s="18"/>
      <c r="C24" s="18"/>
      <c r="D24" s="18"/>
      <c r="G24" s="8"/>
    </row>
    <row r="25" spans="1:7" ht="22.5">
      <c r="A25" s="2"/>
      <c r="B25" s="18"/>
      <c r="C25" s="18"/>
      <c r="D25" s="18"/>
      <c r="G25" s="8"/>
    </row>
    <row r="26" spans="1:7" ht="22.5">
      <c r="A26" s="20" t="s">
        <v>109</v>
      </c>
      <c r="B26" s="16">
        <v>23</v>
      </c>
      <c r="C26" s="16">
        <v>278442</v>
      </c>
      <c r="D26" s="16">
        <f>C26/B26</f>
        <v>12106.173913043478</v>
      </c>
      <c r="G26" s="8">
        <f t="shared" si="0"/>
        <v>24.003620689655172</v>
      </c>
    </row>
    <row r="27" spans="1:7" ht="22.5">
      <c r="A27" s="20" t="s">
        <v>9</v>
      </c>
      <c r="B27" s="16">
        <v>1</v>
      </c>
      <c r="C27" s="16">
        <v>15877</v>
      </c>
      <c r="D27" s="16">
        <f>C27/B27</f>
        <v>15877</v>
      </c>
      <c r="G27" s="8">
        <f t="shared" si="0"/>
        <v>1.3687068965517242</v>
      </c>
    </row>
    <row r="28" spans="1:7" ht="22.5">
      <c r="A28" s="20" t="s">
        <v>10</v>
      </c>
      <c r="B28" s="16">
        <v>1</v>
      </c>
      <c r="C28" s="16">
        <v>5133</v>
      </c>
      <c r="D28" s="16">
        <f>C28/B28</f>
        <v>5133</v>
      </c>
      <c r="G28" s="8">
        <f t="shared" si="0"/>
        <v>0.4425</v>
      </c>
    </row>
    <row r="29" spans="1:7" ht="22.5">
      <c r="A29" s="20" t="s">
        <v>87</v>
      </c>
      <c r="B29" s="16">
        <v>1</v>
      </c>
      <c r="C29" s="16">
        <v>3979</v>
      </c>
      <c r="D29" s="16">
        <f>C29/B29</f>
        <v>3979</v>
      </c>
      <c r="G29" s="8">
        <f t="shared" si="0"/>
        <v>0.34301724137931033</v>
      </c>
    </row>
    <row r="30" spans="1:7" ht="22.5">
      <c r="A30" s="20" t="s">
        <v>11</v>
      </c>
      <c r="B30" s="16">
        <v>1</v>
      </c>
      <c r="C30" s="16">
        <v>18668</v>
      </c>
      <c r="D30" s="16">
        <f>C30/B30</f>
        <v>18668</v>
      </c>
      <c r="G30" s="8">
        <f t="shared" si="0"/>
        <v>1.6093103448275863</v>
      </c>
    </row>
    <row r="31" spans="1:7" ht="22.5">
      <c r="A31" s="2"/>
      <c r="B31" s="18"/>
      <c r="C31" s="18"/>
      <c r="D31" s="18"/>
      <c r="G31" s="8"/>
    </row>
    <row r="32" spans="1:7" ht="27">
      <c r="A32" s="1"/>
      <c r="B32" s="18"/>
      <c r="C32" s="18"/>
      <c r="D32" s="18"/>
      <c r="G32" s="8"/>
    </row>
    <row r="33" spans="1:7" ht="27">
      <c r="A33" s="1" t="s">
        <v>12</v>
      </c>
      <c r="B33" s="18"/>
      <c r="C33" s="18"/>
      <c r="D33" s="18"/>
      <c r="G33" s="8"/>
    </row>
    <row r="34" spans="1:7" ht="22.5">
      <c r="A34" s="2"/>
      <c r="B34" s="18"/>
      <c r="C34" s="18"/>
      <c r="D34" s="18"/>
      <c r="G34" s="8"/>
    </row>
    <row r="35" spans="1:7" ht="22.5">
      <c r="A35" s="20" t="s">
        <v>88</v>
      </c>
      <c r="B35" s="16">
        <v>1</v>
      </c>
      <c r="C35" s="16">
        <v>3881</v>
      </c>
      <c r="D35" s="16">
        <f t="shared" ref="D35:D44" si="2">C35/B35</f>
        <v>3881</v>
      </c>
      <c r="G35" s="8">
        <f t="shared" si="0"/>
        <v>0.33456896551724136</v>
      </c>
    </row>
    <row r="36" spans="1:7" ht="22.5">
      <c r="A36" s="20" t="s">
        <v>90</v>
      </c>
      <c r="B36" s="16">
        <v>1</v>
      </c>
      <c r="C36" s="16">
        <v>18773</v>
      </c>
      <c r="D36" s="16">
        <f t="shared" si="2"/>
        <v>18773</v>
      </c>
      <c r="G36" s="8">
        <f t="shared" si="0"/>
        <v>1.6183620689655172</v>
      </c>
    </row>
    <row r="37" spans="1:7" ht="22.5">
      <c r="A37" s="20" t="s">
        <v>91</v>
      </c>
      <c r="B37" s="16">
        <v>4</v>
      </c>
      <c r="C37" s="16">
        <v>50892</v>
      </c>
      <c r="D37" s="16">
        <f t="shared" si="2"/>
        <v>12723</v>
      </c>
      <c r="G37" s="8">
        <f t="shared" si="0"/>
        <v>4.3872413793103444</v>
      </c>
    </row>
    <row r="38" spans="1:7" ht="22.5">
      <c r="A38" s="20" t="s">
        <v>13</v>
      </c>
      <c r="B38" s="16">
        <v>1</v>
      </c>
      <c r="C38" s="16">
        <v>17976</v>
      </c>
      <c r="D38" s="16">
        <f t="shared" si="2"/>
        <v>17976</v>
      </c>
      <c r="G38" s="8">
        <f t="shared" si="0"/>
        <v>1.549655172413793</v>
      </c>
    </row>
    <row r="39" spans="1:7" ht="22.5">
      <c r="A39" s="20" t="s">
        <v>14</v>
      </c>
      <c r="B39" s="16">
        <v>2</v>
      </c>
      <c r="C39" s="16">
        <v>26037</v>
      </c>
      <c r="D39" s="16">
        <f t="shared" si="2"/>
        <v>13018.5</v>
      </c>
      <c r="G39" s="8">
        <f t="shared" si="0"/>
        <v>2.2445689655172414</v>
      </c>
    </row>
    <row r="40" spans="1:7" ht="22.5">
      <c r="A40" s="20" t="s">
        <v>15</v>
      </c>
      <c r="B40" s="16">
        <v>3</v>
      </c>
      <c r="C40" s="16">
        <v>38485</v>
      </c>
      <c r="D40" s="16">
        <f t="shared" si="2"/>
        <v>12828.333333333334</v>
      </c>
      <c r="G40" s="8">
        <f t="shared" si="0"/>
        <v>3.3176724137931033</v>
      </c>
    </row>
    <row r="41" spans="1:7" ht="22.5">
      <c r="A41" s="20" t="s">
        <v>16</v>
      </c>
      <c r="B41" s="16">
        <v>1</v>
      </c>
      <c r="C41" s="16">
        <v>6152</v>
      </c>
      <c r="D41" s="16">
        <f t="shared" si="2"/>
        <v>6152</v>
      </c>
      <c r="G41" s="8">
        <f t="shared" si="0"/>
        <v>0.53034482758620693</v>
      </c>
    </row>
    <row r="42" spans="1:7" ht="22.5">
      <c r="A42" s="20" t="s">
        <v>17</v>
      </c>
      <c r="B42" s="16">
        <v>10</v>
      </c>
      <c r="C42" s="16">
        <v>121632</v>
      </c>
      <c r="D42" s="16">
        <f t="shared" si="2"/>
        <v>12163.2</v>
      </c>
      <c r="G42" s="8">
        <f t="shared" si="0"/>
        <v>10.485517241379311</v>
      </c>
    </row>
    <row r="43" spans="1:7" ht="22.5">
      <c r="A43" s="20" t="s">
        <v>89</v>
      </c>
      <c r="B43" s="16">
        <v>5</v>
      </c>
      <c r="C43" s="16">
        <v>66401</v>
      </c>
      <c r="D43" s="16">
        <f t="shared" si="2"/>
        <v>13280.2</v>
      </c>
      <c r="G43" s="8">
        <f t="shared" si="0"/>
        <v>5.7242241379310341</v>
      </c>
    </row>
    <row r="44" spans="1:7" ht="22.5">
      <c r="A44" s="20" t="s">
        <v>18</v>
      </c>
      <c r="B44" s="16">
        <v>1</v>
      </c>
      <c r="C44" s="16">
        <v>11544</v>
      </c>
      <c r="D44" s="16">
        <f t="shared" si="2"/>
        <v>11544</v>
      </c>
      <c r="G44" s="8">
        <f t="shared" si="0"/>
        <v>0.99517241379310339</v>
      </c>
    </row>
    <row r="45" spans="1:7" ht="22.5">
      <c r="A45" s="2"/>
      <c r="B45" s="18"/>
      <c r="C45" s="18"/>
      <c r="D45" s="18"/>
      <c r="G45" s="8"/>
    </row>
    <row r="46" spans="1:7" ht="22.5">
      <c r="A46" s="2"/>
      <c r="B46" s="18"/>
      <c r="C46" s="18"/>
      <c r="D46" s="18"/>
      <c r="G46" s="8"/>
    </row>
    <row r="47" spans="1:7" ht="27">
      <c r="A47" s="1" t="s">
        <v>19</v>
      </c>
      <c r="B47" s="18"/>
      <c r="C47" s="18"/>
      <c r="D47" s="18"/>
      <c r="G47" s="8"/>
    </row>
    <row r="48" spans="1:7" ht="22.5">
      <c r="A48" s="2"/>
      <c r="B48" s="18"/>
      <c r="C48" s="18"/>
      <c r="D48" s="18"/>
      <c r="G48" s="8"/>
    </row>
    <row r="49" spans="1:7" ht="22.5">
      <c r="A49" s="20" t="s">
        <v>20</v>
      </c>
      <c r="B49" s="16">
        <v>1</v>
      </c>
      <c r="C49" s="16">
        <v>3690</v>
      </c>
      <c r="D49" s="16">
        <f>C49/B49</f>
        <v>3690</v>
      </c>
      <c r="G49" s="8">
        <f t="shared" si="0"/>
        <v>0.31810344827586207</v>
      </c>
    </row>
    <row r="50" spans="1:7" ht="22.5">
      <c r="A50" s="20" t="s">
        <v>21</v>
      </c>
      <c r="B50" s="16">
        <v>1</v>
      </c>
      <c r="C50" s="16">
        <v>4655</v>
      </c>
      <c r="D50" s="16">
        <f>C50/B50</f>
        <v>4655</v>
      </c>
      <c r="G50" s="8">
        <f t="shared" si="0"/>
        <v>0.40129310344827585</v>
      </c>
    </row>
    <row r="51" spans="1:7" ht="22.5">
      <c r="A51" s="20" t="s">
        <v>22</v>
      </c>
      <c r="B51" s="16">
        <v>1</v>
      </c>
      <c r="C51" s="16">
        <v>3192</v>
      </c>
      <c r="D51" s="16">
        <f>C51/B51</f>
        <v>3192</v>
      </c>
      <c r="G51" s="8">
        <f t="shared" si="0"/>
        <v>0.27517241379310342</v>
      </c>
    </row>
    <row r="52" spans="1:7" ht="22.5">
      <c r="A52" s="20" t="s">
        <v>23</v>
      </c>
      <c r="B52" s="16">
        <v>1</v>
      </c>
      <c r="C52" s="16">
        <v>12145</v>
      </c>
      <c r="D52" s="16">
        <f>C52/B52</f>
        <v>12145</v>
      </c>
      <c r="G52" s="8">
        <f t="shared" si="0"/>
        <v>1.0469827586206897</v>
      </c>
    </row>
    <row r="53" spans="1:7" ht="22.5">
      <c r="A53" s="2"/>
      <c r="B53" s="18"/>
      <c r="C53" s="18"/>
      <c r="D53" s="18"/>
      <c r="G53" s="8"/>
    </row>
    <row r="54" spans="1:7" ht="22.5">
      <c r="A54" s="2"/>
      <c r="B54" s="18"/>
      <c r="C54" s="18"/>
      <c r="D54" s="18"/>
      <c r="G54" s="8"/>
    </row>
    <row r="55" spans="1:7" ht="27">
      <c r="A55" s="1" t="s">
        <v>24</v>
      </c>
      <c r="B55" s="18"/>
      <c r="C55" s="18"/>
      <c r="D55" s="18"/>
      <c r="G55" s="8"/>
    </row>
    <row r="56" spans="1:7" ht="22.5">
      <c r="A56" s="2"/>
      <c r="B56" s="18"/>
      <c r="C56" s="18"/>
      <c r="D56" s="18"/>
      <c r="G56" s="8"/>
    </row>
    <row r="57" spans="1:7" ht="22.5">
      <c r="A57" s="20" t="s">
        <v>25</v>
      </c>
      <c r="B57" s="16">
        <v>5</v>
      </c>
      <c r="C57" s="16">
        <v>65386</v>
      </c>
      <c r="D57" s="16">
        <f t="shared" ref="D57:D73" si="3">C57/B57</f>
        <v>13077.2</v>
      </c>
      <c r="G57" s="8">
        <f t="shared" si="0"/>
        <v>5.6367241379310347</v>
      </c>
    </row>
    <row r="58" spans="1:7" ht="22.5">
      <c r="A58" s="20" t="s">
        <v>26</v>
      </c>
      <c r="B58" s="16">
        <v>17</v>
      </c>
      <c r="C58" s="16">
        <v>208213</v>
      </c>
      <c r="D58" s="16">
        <f t="shared" si="3"/>
        <v>12247.823529411764</v>
      </c>
      <c r="G58" s="8">
        <f t="shared" si="0"/>
        <v>17.949396551724139</v>
      </c>
    </row>
    <row r="59" spans="1:7" ht="22.5">
      <c r="A59" s="20" t="s">
        <v>27</v>
      </c>
      <c r="B59" s="16">
        <v>10</v>
      </c>
      <c r="C59" s="16">
        <v>129971</v>
      </c>
      <c r="D59" s="16">
        <f t="shared" si="3"/>
        <v>12997.1</v>
      </c>
      <c r="G59" s="8">
        <f t="shared" si="0"/>
        <v>11.204396551724138</v>
      </c>
    </row>
    <row r="60" spans="1:7" ht="22.5">
      <c r="A60" s="20" t="s">
        <v>28</v>
      </c>
      <c r="B60" s="16">
        <v>1</v>
      </c>
      <c r="C60" s="16">
        <v>19839</v>
      </c>
      <c r="D60" s="16">
        <f t="shared" si="3"/>
        <v>19839</v>
      </c>
      <c r="G60" s="8">
        <f t="shared" si="0"/>
        <v>1.7102586206896551</v>
      </c>
    </row>
    <row r="61" spans="1:7" ht="22.5">
      <c r="A61" s="20" t="s">
        <v>29</v>
      </c>
      <c r="B61" s="16">
        <v>1</v>
      </c>
      <c r="C61" s="16">
        <v>1920</v>
      </c>
      <c r="D61" s="16">
        <f t="shared" si="3"/>
        <v>1920</v>
      </c>
      <c r="G61" s="8">
        <f t="shared" si="0"/>
        <v>0.16551724137931034</v>
      </c>
    </row>
    <row r="62" spans="1:7" ht="22.5">
      <c r="A62" s="20" t="s">
        <v>30</v>
      </c>
      <c r="B62" s="16">
        <v>2</v>
      </c>
      <c r="C62" s="16">
        <v>30880</v>
      </c>
      <c r="D62" s="16">
        <f t="shared" si="3"/>
        <v>15440</v>
      </c>
      <c r="G62" s="8">
        <f t="shared" si="0"/>
        <v>2.6620689655172414</v>
      </c>
    </row>
    <row r="63" spans="1:7" ht="22.5">
      <c r="A63" s="20" t="s">
        <v>31</v>
      </c>
      <c r="B63" s="16">
        <v>1</v>
      </c>
      <c r="C63" s="16">
        <v>7429</v>
      </c>
      <c r="D63" s="16">
        <f t="shared" si="3"/>
        <v>7429</v>
      </c>
      <c r="G63" s="8">
        <f t="shared" si="0"/>
        <v>0.64043103448275862</v>
      </c>
    </row>
    <row r="64" spans="1:7" ht="22.5">
      <c r="A64" s="20" t="s">
        <v>32</v>
      </c>
      <c r="B64" s="16">
        <v>1</v>
      </c>
      <c r="C64" s="16">
        <v>7735</v>
      </c>
      <c r="D64" s="16">
        <f t="shared" si="3"/>
        <v>7735</v>
      </c>
      <c r="G64" s="8">
        <f t="shared" si="0"/>
        <v>0.66681034482758617</v>
      </c>
    </row>
    <row r="65" spans="1:7" ht="22.5">
      <c r="A65" s="20" t="s">
        <v>33</v>
      </c>
      <c r="B65" s="16">
        <v>12</v>
      </c>
      <c r="C65" s="16">
        <v>155147</v>
      </c>
      <c r="D65" s="16">
        <f t="shared" si="3"/>
        <v>12928.916666666666</v>
      </c>
      <c r="G65" s="8">
        <f t="shared" si="0"/>
        <v>13.374741379310345</v>
      </c>
    </row>
    <row r="66" spans="1:7" ht="22.5">
      <c r="A66" s="20" t="s">
        <v>34</v>
      </c>
      <c r="B66" s="16">
        <v>1</v>
      </c>
      <c r="C66" s="16">
        <v>18958</v>
      </c>
      <c r="D66" s="16">
        <f t="shared" si="3"/>
        <v>18958</v>
      </c>
      <c r="G66" s="8">
        <f t="shared" si="0"/>
        <v>1.6343103448275862</v>
      </c>
    </row>
    <row r="67" spans="1:7" ht="22.5">
      <c r="A67" s="20" t="s">
        <v>35</v>
      </c>
      <c r="B67" s="16">
        <v>3</v>
      </c>
      <c r="C67" s="16">
        <v>43826</v>
      </c>
      <c r="D67" s="16">
        <f t="shared" si="3"/>
        <v>14608.666666666666</v>
      </c>
      <c r="G67" s="8">
        <f t="shared" si="0"/>
        <v>3.778103448275862</v>
      </c>
    </row>
    <row r="68" spans="1:7" ht="22.5">
      <c r="A68" s="20" t="s">
        <v>36</v>
      </c>
      <c r="B68" s="16">
        <v>1</v>
      </c>
      <c r="C68" s="16">
        <v>11038</v>
      </c>
      <c r="D68" s="16">
        <f t="shared" si="3"/>
        <v>11038</v>
      </c>
      <c r="G68" s="8">
        <f t="shared" si="0"/>
        <v>0.95155172413793099</v>
      </c>
    </row>
    <row r="69" spans="1:7" ht="22.5">
      <c r="A69" s="20" t="s">
        <v>37</v>
      </c>
      <c r="B69" s="16">
        <v>6</v>
      </c>
      <c r="C69" s="16">
        <v>70292</v>
      </c>
      <c r="D69" s="16">
        <f t="shared" si="3"/>
        <v>11715.333333333334</v>
      </c>
      <c r="G69" s="8">
        <f t="shared" ref="G69:G132" si="4">C69/11600</f>
        <v>6.0596551724137928</v>
      </c>
    </row>
    <row r="70" spans="1:7" ht="22.5">
      <c r="A70" s="20" t="s">
        <v>38</v>
      </c>
      <c r="B70" s="16">
        <v>1</v>
      </c>
      <c r="C70" s="16">
        <v>18416</v>
      </c>
      <c r="D70" s="16">
        <f t="shared" si="3"/>
        <v>18416</v>
      </c>
      <c r="G70" s="8">
        <f t="shared" si="4"/>
        <v>1.5875862068965518</v>
      </c>
    </row>
    <row r="71" spans="1:7" ht="22.5">
      <c r="A71" s="20" t="s">
        <v>39</v>
      </c>
      <c r="B71" s="16">
        <v>1</v>
      </c>
      <c r="C71" s="16">
        <v>7283</v>
      </c>
      <c r="D71" s="16">
        <f t="shared" si="3"/>
        <v>7283</v>
      </c>
      <c r="G71" s="8">
        <f t="shared" si="4"/>
        <v>0.62784482758620686</v>
      </c>
    </row>
    <row r="72" spans="1:7" ht="22.5">
      <c r="A72" s="20" t="s">
        <v>75</v>
      </c>
      <c r="B72" s="16">
        <v>1</v>
      </c>
      <c r="C72" s="16">
        <v>91</v>
      </c>
      <c r="D72" s="16">
        <f t="shared" si="3"/>
        <v>91</v>
      </c>
      <c r="G72" s="8">
        <f t="shared" si="4"/>
        <v>7.8448275862068959E-3</v>
      </c>
    </row>
    <row r="73" spans="1:7" ht="22.5">
      <c r="A73" s="20" t="s">
        <v>40</v>
      </c>
      <c r="B73" s="16">
        <v>1</v>
      </c>
      <c r="C73" s="16">
        <v>356</v>
      </c>
      <c r="D73" s="16">
        <f t="shared" si="3"/>
        <v>356</v>
      </c>
      <c r="G73" s="8">
        <f t="shared" si="4"/>
        <v>3.0689655172413795E-2</v>
      </c>
    </row>
    <row r="74" spans="1:7" ht="22.5">
      <c r="A74" s="2"/>
      <c r="B74" s="18"/>
      <c r="C74" s="18"/>
      <c r="D74" s="18"/>
      <c r="G74" s="8"/>
    </row>
    <row r="75" spans="1:7" ht="27">
      <c r="A75" s="1" t="s">
        <v>41</v>
      </c>
      <c r="B75" s="18"/>
      <c r="C75" s="18"/>
      <c r="D75" s="18"/>
      <c r="G75" s="8"/>
    </row>
    <row r="76" spans="1:7" ht="22.5">
      <c r="A76" s="2"/>
      <c r="B76" s="18"/>
      <c r="C76" s="18"/>
      <c r="D76" s="18"/>
      <c r="G76" s="8"/>
    </row>
    <row r="77" spans="1:7" ht="22.5">
      <c r="A77" s="20" t="s">
        <v>93</v>
      </c>
      <c r="B77" s="16">
        <v>1</v>
      </c>
      <c r="C77" s="16">
        <v>1745</v>
      </c>
      <c r="D77" s="16">
        <f>C77/B77</f>
        <v>1745</v>
      </c>
      <c r="G77" s="8">
        <f t="shared" si="4"/>
        <v>0.15043103448275863</v>
      </c>
    </row>
    <row r="78" spans="1:7" ht="22.5">
      <c r="A78" s="20" t="s">
        <v>42</v>
      </c>
      <c r="B78" s="16">
        <v>1</v>
      </c>
      <c r="C78" s="16">
        <v>2063</v>
      </c>
      <c r="D78" s="16">
        <f>C78/B78</f>
        <v>2063</v>
      </c>
      <c r="G78" s="8">
        <f t="shared" si="4"/>
        <v>0.1778448275862069</v>
      </c>
    </row>
    <row r="79" spans="1:7" ht="22.5">
      <c r="A79" s="20" t="s">
        <v>43</v>
      </c>
      <c r="B79" s="16">
        <v>1</v>
      </c>
      <c r="C79" s="16">
        <v>695</v>
      </c>
      <c r="D79" s="16">
        <f>C79/B79</f>
        <v>695</v>
      </c>
      <c r="G79" s="8">
        <f t="shared" si="4"/>
        <v>5.9913793103448278E-2</v>
      </c>
    </row>
    <row r="80" spans="1:7" ht="22.5">
      <c r="A80" s="20" t="s">
        <v>44</v>
      </c>
      <c r="B80" s="16">
        <v>1</v>
      </c>
      <c r="C80" s="16">
        <v>1030</v>
      </c>
      <c r="D80" s="16">
        <f>C80/B80</f>
        <v>1030</v>
      </c>
      <c r="G80" s="8">
        <f t="shared" si="4"/>
        <v>8.8793103448275859E-2</v>
      </c>
    </row>
    <row r="81" spans="1:7" ht="22.5">
      <c r="A81" s="20" t="s">
        <v>92</v>
      </c>
      <c r="B81" s="16">
        <v>1</v>
      </c>
      <c r="C81" s="16">
        <v>2114</v>
      </c>
      <c r="D81" s="16">
        <f>C81/B81</f>
        <v>2114</v>
      </c>
      <c r="G81" s="8">
        <f t="shared" si="4"/>
        <v>0.18224137931034481</v>
      </c>
    </row>
    <row r="82" spans="1:7" ht="22.5">
      <c r="A82" s="2"/>
      <c r="B82" s="18"/>
      <c r="C82" s="18"/>
      <c r="D82" s="18"/>
      <c r="G82" s="8"/>
    </row>
    <row r="83" spans="1:7" ht="22.5">
      <c r="A83" s="3"/>
      <c r="B83" s="18"/>
      <c r="C83" s="18"/>
      <c r="D83" s="18"/>
      <c r="G83" s="8"/>
    </row>
    <row r="84" spans="1:7" ht="27">
      <c r="A84" s="1" t="s">
        <v>45</v>
      </c>
      <c r="B84" s="18"/>
      <c r="C84" s="18"/>
      <c r="D84" s="18"/>
      <c r="G84" s="8"/>
    </row>
    <row r="85" spans="1:7" ht="22.5">
      <c r="A85" s="2"/>
      <c r="B85" s="18"/>
      <c r="C85" s="18"/>
      <c r="D85" s="18"/>
      <c r="G85" s="8"/>
    </row>
    <row r="86" spans="1:7" ht="22.5">
      <c r="A86" s="20" t="s">
        <v>46</v>
      </c>
      <c r="B86" s="16">
        <v>1</v>
      </c>
      <c r="C86" s="16">
        <v>163</v>
      </c>
      <c r="D86" s="16">
        <f t="shared" ref="D86:D113" si="5">C86/B86</f>
        <v>163</v>
      </c>
      <c r="G86" s="8">
        <f t="shared" si="4"/>
        <v>1.4051724137931034E-2</v>
      </c>
    </row>
    <row r="87" spans="1:7" ht="22.5">
      <c r="A87" s="2"/>
      <c r="B87" s="18"/>
      <c r="C87" s="18"/>
      <c r="D87" s="18"/>
      <c r="G87" s="8"/>
    </row>
    <row r="88" spans="1:7" ht="22.5">
      <c r="A88" s="3"/>
      <c r="B88" s="18"/>
      <c r="C88" s="18"/>
      <c r="D88" s="18"/>
      <c r="G88" s="8"/>
    </row>
    <row r="89" spans="1:7" ht="27">
      <c r="A89" s="1" t="s">
        <v>47</v>
      </c>
      <c r="B89" s="18"/>
      <c r="C89" s="18"/>
      <c r="D89" s="18"/>
      <c r="G89" s="8"/>
    </row>
    <row r="90" spans="1:7" ht="22.5">
      <c r="A90" s="2"/>
      <c r="B90" s="18"/>
      <c r="C90" s="18"/>
      <c r="D90" s="18"/>
      <c r="G90" s="8"/>
    </row>
    <row r="91" spans="1:7" ht="22.5">
      <c r="A91" s="20" t="s">
        <v>48</v>
      </c>
      <c r="B91" s="16">
        <v>1</v>
      </c>
      <c r="C91" s="16">
        <v>850</v>
      </c>
      <c r="D91" s="16">
        <f t="shared" si="5"/>
        <v>850</v>
      </c>
      <c r="G91" s="8">
        <f t="shared" si="4"/>
        <v>7.3275862068965511E-2</v>
      </c>
    </row>
    <row r="92" spans="1:7" ht="22.5">
      <c r="A92" s="2"/>
      <c r="B92" s="18"/>
      <c r="C92" s="18"/>
      <c r="D92" s="18"/>
      <c r="G92" s="8"/>
    </row>
    <row r="93" spans="1:7" ht="22.5">
      <c r="A93" s="3"/>
      <c r="B93" s="18"/>
      <c r="C93" s="18"/>
      <c r="D93" s="18"/>
      <c r="G93" s="8"/>
    </row>
    <row r="94" spans="1:7" ht="27">
      <c r="A94" s="1" t="s">
        <v>49</v>
      </c>
      <c r="B94" s="18"/>
      <c r="C94" s="18"/>
      <c r="D94" s="18"/>
      <c r="G94" s="8"/>
    </row>
    <row r="95" spans="1:7" ht="22.5">
      <c r="A95" s="2"/>
      <c r="B95" s="18"/>
      <c r="C95" s="18"/>
      <c r="D95" s="18"/>
      <c r="G95" s="8"/>
    </row>
    <row r="96" spans="1:7" ht="22.5">
      <c r="A96" s="20" t="s">
        <v>50</v>
      </c>
      <c r="B96" s="16">
        <v>1</v>
      </c>
      <c r="C96" s="16">
        <v>92</v>
      </c>
      <c r="D96" s="16">
        <f t="shared" ref="D96:D105" si="6">C96/B96</f>
        <v>92</v>
      </c>
      <c r="G96" s="8">
        <f t="shared" si="4"/>
        <v>7.9310344827586213E-3</v>
      </c>
    </row>
    <row r="97" spans="1:7" ht="22.5">
      <c r="A97" s="20" t="s">
        <v>51</v>
      </c>
      <c r="B97" s="16">
        <v>1</v>
      </c>
      <c r="C97" s="16">
        <v>78</v>
      </c>
      <c r="D97" s="16">
        <f t="shared" si="6"/>
        <v>78</v>
      </c>
      <c r="G97" s="8">
        <f t="shared" si="4"/>
        <v>6.7241379310344828E-3</v>
      </c>
    </row>
    <row r="98" spans="1:7" ht="22.5">
      <c r="A98" s="20" t="s">
        <v>52</v>
      </c>
      <c r="B98" s="16">
        <v>1</v>
      </c>
      <c r="C98" s="16">
        <v>235</v>
      </c>
      <c r="D98" s="16">
        <f t="shared" si="6"/>
        <v>235</v>
      </c>
      <c r="G98" s="8">
        <f t="shared" si="4"/>
        <v>2.0258620689655171E-2</v>
      </c>
    </row>
    <row r="99" spans="1:7" ht="22.5">
      <c r="A99" s="20" t="s">
        <v>95</v>
      </c>
      <c r="B99" s="16">
        <v>1</v>
      </c>
      <c r="C99" s="16">
        <v>722</v>
      </c>
      <c r="D99" s="16">
        <f t="shared" si="6"/>
        <v>722</v>
      </c>
      <c r="G99" s="8">
        <f t="shared" si="4"/>
        <v>6.2241379310344826E-2</v>
      </c>
    </row>
    <row r="100" spans="1:7" ht="22.5">
      <c r="A100" s="20" t="s">
        <v>53</v>
      </c>
      <c r="B100" s="16">
        <v>1</v>
      </c>
      <c r="C100" s="16">
        <v>22</v>
      </c>
      <c r="D100" s="16">
        <f t="shared" si="6"/>
        <v>22</v>
      </c>
      <c r="G100" s="8">
        <f t="shared" si="4"/>
        <v>1.8965517241379311E-3</v>
      </c>
    </row>
    <row r="101" spans="1:7" ht="22.5">
      <c r="A101" s="20" t="s">
        <v>54</v>
      </c>
      <c r="B101" s="16">
        <v>1</v>
      </c>
      <c r="C101" s="16">
        <v>661</v>
      </c>
      <c r="D101" s="16">
        <f t="shared" si="6"/>
        <v>661</v>
      </c>
      <c r="G101" s="8">
        <f t="shared" si="4"/>
        <v>5.6982758620689654E-2</v>
      </c>
    </row>
    <row r="102" spans="1:7" ht="22.5">
      <c r="A102" s="20" t="s">
        <v>94</v>
      </c>
      <c r="B102" s="16">
        <v>1</v>
      </c>
      <c r="C102" s="16">
        <v>142</v>
      </c>
      <c r="D102" s="16">
        <f t="shared" si="6"/>
        <v>142</v>
      </c>
      <c r="G102" s="8">
        <f t="shared" si="4"/>
        <v>1.2241379310344828E-2</v>
      </c>
    </row>
    <row r="103" spans="1:7" ht="22.5">
      <c r="A103" s="20" t="s">
        <v>55</v>
      </c>
      <c r="B103" s="16">
        <v>1</v>
      </c>
      <c r="C103" s="16">
        <v>8846</v>
      </c>
      <c r="D103" s="16">
        <f t="shared" si="6"/>
        <v>8846</v>
      </c>
      <c r="G103" s="8">
        <f t="shared" si="4"/>
        <v>0.76258620689655177</v>
      </c>
    </row>
    <row r="104" spans="1:7" ht="22.5">
      <c r="A104" s="20" t="s">
        <v>56</v>
      </c>
      <c r="B104" s="16">
        <v>1</v>
      </c>
      <c r="C104" s="16">
        <v>891</v>
      </c>
      <c r="D104" s="16">
        <f t="shared" si="6"/>
        <v>891</v>
      </c>
      <c r="G104" s="8">
        <f t="shared" si="4"/>
        <v>7.6810344827586211E-2</v>
      </c>
    </row>
    <row r="105" spans="1:7" ht="22.5">
      <c r="A105" s="20" t="s">
        <v>57</v>
      </c>
      <c r="B105" s="16">
        <v>1</v>
      </c>
      <c r="C105" s="16">
        <v>12244</v>
      </c>
      <c r="D105" s="16">
        <f t="shared" si="6"/>
        <v>12244</v>
      </c>
      <c r="G105" s="8">
        <f t="shared" si="4"/>
        <v>1.0555172413793104</v>
      </c>
    </row>
    <row r="106" spans="1:7" ht="22.5">
      <c r="A106" s="2"/>
      <c r="B106" s="18"/>
      <c r="C106" s="18"/>
      <c r="D106" s="18"/>
      <c r="G106" s="8"/>
    </row>
    <row r="107" spans="1:7" ht="23.25" thickBot="1">
      <c r="A107" s="24" t="s">
        <v>77</v>
      </c>
      <c r="B107" s="25">
        <f>SUM(B4:B106)</f>
        <v>262</v>
      </c>
      <c r="C107" s="25">
        <f>SUM(C4:C106)</f>
        <v>3042861</v>
      </c>
      <c r="D107" s="25">
        <f t="shared" si="5"/>
        <v>11613.973282442748</v>
      </c>
      <c r="G107" s="8">
        <f t="shared" si="4"/>
        <v>262.31560344827585</v>
      </c>
    </row>
    <row r="108" spans="1:7" ht="23.25" thickTop="1">
      <c r="A108" s="2"/>
      <c r="B108" s="18"/>
      <c r="C108" s="18"/>
      <c r="D108" s="18"/>
      <c r="G108" s="8"/>
    </row>
    <row r="109" spans="1:7" ht="22.5">
      <c r="A109" s="3"/>
      <c r="B109" s="18"/>
      <c r="C109" s="18"/>
      <c r="D109" s="18"/>
      <c r="G109" s="8"/>
    </row>
    <row r="110" spans="1:7" ht="24.75">
      <c r="A110" s="6" t="s">
        <v>117</v>
      </c>
      <c r="B110" s="18"/>
      <c r="C110" s="18"/>
      <c r="D110" s="18"/>
      <c r="G110" s="8"/>
    </row>
    <row r="111" spans="1:7" ht="22.5">
      <c r="A111" s="7" t="s">
        <v>71</v>
      </c>
      <c r="B111" s="18"/>
      <c r="C111" s="18"/>
      <c r="D111" s="18"/>
      <c r="G111" s="8"/>
    </row>
    <row r="112" spans="1:7" ht="27">
      <c r="A112" s="1" t="s">
        <v>96</v>
      </c>
      <c r="B112" s="18"/>
      <c r="C112" s="18"/>
      <c r="D112" s="18"/>
      <c r="G112" s="8"/>
    </row>
    <row r="113" spans="1:7" ht="22.5">
      <c r="A113" s="20" t="s">
        <v>58</v>
      </c>
      <c r="B113" s="22">
        <v>13</v>
      </c>
      <c r="C113" s="22">
        <v>162885</v>
      </c>
      <c r="D113" s="22">
        <f t="shared" si="5"/>
        <v>12529.615384615385</v>
      </c>
      <c r="G113" s="8">
        <f t="shared" si="4"/>
        <v>14.041810344827587</v>
      </c>
    </row>
    <row r="114" spans="1:7" ht="22.5">
      <c r="A114" s="20"/>
      <c r="B114" s="22"/>
      <c r="C114" s="22"/>
      <c r="D114" s="22"/>
      <c r="G114" s="8">
        <f t="shared" si="4"/>
        <v>0</v>
      </c>
    </row>
    <row r="115" spans="1:7" ht="22.5">
      <c r="A115" s="21" t="s">
        <v>59</v>
      </c>
      <c r="B115" s="22">
        <v>4</v>
      </c>
      <c r="C115" s="22">
        <v>52771</v>
      </c>
      <c r="D115" s="22">
        <f t="shared" ref="D115:D136" si="7">C115/B115</f>
        <v>13192.75</v>
      </c>
      <c r="G115" s="8">
        <f t="shared" si="4"/>
        <v>4.5492241379310343</v>
      </c>
    </row>
    <row r="116" spans="1:7" ht="22.5">
      <c r="A116" s="21" t="s">
        <v>60</v>
      </c>
      <c r="B116" s="22">
        <v>1</v>
      </c>
      <c r="C116" s="22">
        <v>5875</v>
      </c>
      <c r="D116" s="22">
        <f t="shared" si="7"/>
        <v>5875</v>
      </c>
      <c r="G116" s="8">
        <f t="shared" si="4"/>
        <v>0.50646551724137934</v>
      </c>
    </row>
    <row r="117" spans="1:7" ht="22.5">
      <c r="A117" s="21" t="s">
        <v>100</v>
      </c>
      <c r="B117" s="22">
        <v>1</v>
      </c>
      <c r="C117" s="22">
        <v>22537</v>
      </c>
      <c r="D117" s="22">
        <f t="shared" si="7"/>
        <v>22537</v>
      </c>
      <c r="G117" s="8">
        <f t="shared" si="4"/>
        <v>1.9428448275862069</v>
      </c>
    </row>
    <row r="118" spans="1:7" ht="22.5">
      <c r="A118" s="21" t="s">
        <v>102</v>
      </c>
      <c r="B118" s="22">
        <v>1</v>
      </c>
      <c r="C118" s="22">
        <v>8295</v>
      </c>
      <c r="D118" s="22">
        <f t="shared" si="7"/>
        <v>8295</v>
      </c>
      <c r="G118" s="8">
        <f t="shared" si="4"/>
        <v>0.71508620689655178</v>
      </c>
    </row>
    <row r="119" spans="1:7" ht="22.5">
      <c r="A119" s="21" t="s">
        <v>61</v>
      </c>
      <c r="B119" s="22">
        <v>1</v>
      </c>
      <c r="C119" s="22">
        <v>14515</v>
      </c>
      <c r="D119" s="22">
        <f t="shared" si="7"/>
        <v>14515</v>
      </c>
      <c r="G119" s="8">
        <f t="shared" si="4"/>
        <v>1.2512931034482759</v>
      </c>
    </row>
    <row r="120" spans="1:7" ht="22.5">
      <c r="A120" s="21" t="s">
        <v>97</v>
      </c>
      <c r="B120" s="22">
        <v>8</v>
      </c>
      <c r="C120" s="22">
        <v>95499</v>
      </c>
      <c r="D120" s="22">
        <f t="shared" si="7"/>
        <v>11937.375</v>
      </c>
      <c r="G120" s="8">
        <f t="shared" si="4"/>
        <v>8.2326724137931038</v>
      </c>
    </row>
    <row r="121" spans="1:7" ht="22.5">
      <c r="A121" s="21" t="s">
        <v>62</v>
      </c>
      <c r="B121" s="22">
        <v>1</v>
      </c>
      <c r="C121" s="22">
        <v>3724</v>
      </c>
      <c r="D121" s="22">
        <f t="shared" si="7"/>
        <v>3724</v>
      </c>
      <c r="G121" s="8">
        <f t="shared" si="4"/>
        <v>0.32103448275862068</v>
      </c>
    </row>
    <row r="122" spans="1:7" ht="22.5">
      <c r="A122" s="21" t="s">
        <v>63</v>
      </c>
      <c r="B122" s="22">
        <v>1</v>
      </c>
      <c r="C122" s="22">
        <v>494</v>
      </c>
      <c r="D122" s="22">
        <f t="shared" si="7"/>
        <v>494</v>
      </c>
      <c r="G122" s="8">
        <f t="shared" si="4"/>
        <v>4.2586206896551723E-2</v>
      </c>
    </row>
    <row r="123" spans="1:7" ht="22.5">
      <c r="A123" s="21" t="s">
        <v>64</v>
      </c>
      <c r="B123" s="22">
        <v>6</v>
      </c>
      <c r="C123" s="22">
        <v>80331</v>
      </c>
      <c r="D123" s="22">
        <f t="shared" si="7"/>
        <v>13388.5</v>
      </c>
      <c r="G123" s="8">
        <f t="shared" si="4"/>
        <v>6.9250862068965517</v>
      </c>
    </row>
    <row r="124" spans="1:7" ht="22.5">
      <c r="A124" s="21" t="s">
        <v>65</v>
      </c>
      <c r="B124" s="22">
        <v>1</v>
      </c>
      <c r="C124" s="22">
        <v>21631</v>
      </c>
      <c r="D124" s="22">
        <f t="shared" si="7"/>
        <v>21631</v>
      </c>
      <c r="G124" s="8">
        <f t="shared" si="4"/>
        <v>1.8647413793103449</v>
      </c>
    </row>
    <row r="125" spans="1:7" ht="22.5">
      <c r="A125" s="21" t="s">
        <v>108</v>
      </c>
      <c r="B125" s="22">
        <v>1</v>
      </c>
      <c r="C125" s="22">
        <v>8716</v>
      </c>
      <c r="D125" s="22">
        <f t="shared" si="7"/>
        <v>8716</v>
      </c>
      <c r="G125" s="8">
        <f t="shared" si="4"/>
        <v>0.75137931034482763</v>
      </c>
    </row>
    <row r="126" spans="1:7" ht="22.5">
      <c r="A126" s="21" t="s">
        <v>103</v>
      </c>
      <c r="B126" s="22">
        <v>1</v>
      </c>
      <c r="C126" s="22">
        <v>9046</v>
      </c>
      <c r="D126" s="22">
        <f t="shared" si="7"/>
        <v>9046</v>
      </c>
      <c r="G126" s="8">
        <f t="shared" si="4"/>
        <v>0.77982758620689652</v>
      </c>
    </row>
    <row r="127" spans="1:7" ht="22.5">
      <c r="A127" s="21" t="s">
        <v>66</v>
      </c>
      <c r="B127" s="22">
        <v>5</v>
      </c>
      <c r="C127" s="22">
        <v>58541</v>
      </c>
      <c r="D127" s="22">
        <f t="shared" si="7"/>
        <v>11708.2</v>
      </c>
      <c r="G127" s="8">
        <f t="shared" si="4"/>
        <v>5.0466379310344829</v>
      </c>
    </row>
    <row r="128" spans="1:7" ht="22.5">
      <c r="A128" s="21" t="s">
        <v>101</v>
      </c>
      <c r="B128" s="22">
        <v>1</v>
      </c>
      <c r="C128" s="22">
        <v>5458</v>
      </c>
      <c r="D128" s="22">
        <f t="shared" si="7"/>
        <v>5458</v>
      </c>
      <c r="G128" s="8">
        <f t="shared" si="4"/>
        <v>0.47051724137931034</v>
      </c>
    </row>
    <row r="129" spans="1:7" ht="22.5">
      <c r="A129" s="21" t="s">
        <v>104</v>
      </c>
      <c r="B129" s="22">
        <v>1</v>
      </c>
      <c r="C129" s="22">
        <v>13316</v>
      </c>
      <c r="D129" s="22">
        <f t="shared" si="7"/>
        <v>13316</v>
      </c>
      <c r="G129" s="8">
        <f t="shared" si="4"/>
        <v>1.1479310344827587</v>
      </c>
    </row>
    <row r="130" spans="1:7" ht="22.5">
      <c r="A130" s="21" t="s">
        <v>107</v>
      </c>
      <c r="B130" s="22">
        <v>2</v>
      </c>
      <c r="C130" s="22">
        <v>28242</v>
      </c>
      <c r="D130" s="22">
        <f t="shared" si="7"/>
        <v>14121</v>
      </c>
      <c r="G130" s="8">
        <f t="shared" si="4"/>
        <v>2.4346551724137933</v>
      </c>
    </row>
    <row r="131" spans="1:7" ht="22.5">
      <c r="A131" s="21" t="s">
        <v>106</v>
      </c>
      <c r="B131" s="22">
        <v>1</v>
      </c>
      <c r="C131" s="22">
        <v>11209</v>
      </c>
      <c r="D131" s="22">
        <f t="shared" si="7"/>
        <v>11209</v>
      </c>
      <c r="G131" s="8">
        <f t="shared" si="4"/>
        <v>0.9662931034482759</v>
      </c>
    </row>
    <row r="132" spans="1:7" ht="22.5">
      <c r="A132" s="21" t="s">
        <v>105</v>
      </c>
      <c r="B132" s="22">
        <v>1</v>
      </c>
      <c r="C132" s="22">
        <v>2057</v>
      </c>
      <c r="D132" s="22">
        <f t="shared" si="7"/>
        <v>2057</v>
      </c>
      <c r="G132" s="8">
        <f t="shared" si="4"/>
        <v>0.17732758620689656</v>
      </c>
    </row>
    <row r="133" spans="1:7" ht="22.5">
      <c r="A133" s="21" t="s">
        <v>67</v>
      </c>
      <c r="B133" s="22">
        <v>2</v>
      </c>
      <c r="C133" s="22">
        <v>24921</v>
      </c>
      <c r="D133" s="22">
        <f t="shared" si="7"/>
        <v>12460.5</v>
      </c>
      <c r="G133" s="8">
        <f t="shared" ref="G133:G138" si="8">C133/11600</f>
        <v>2.1483620689655174</v>
      </c>
    </row>
    <row r="134" spans="1:7" ht="22.5">
      <c r="A134" s="21" t="s">
        <v>68</v>
      </c>
      <c r="B134" s="22">
        <v>2</v>
      </c>
      <c r="C134" s="22">
        <v>24974</v>
      </c>
      <c r="D134" s="22">
        <f t="shared" si="7"/>
        <v>12487</v>
      </c>
      <c r="G134" s="8">
        <f t="shared" si="8"/>
        <v>2.1529310344827586</v>
      </c>
    </row>
    <row r="135" spans="1:7" ht="22.5">
      <c r="A135" s="21" t="s">
        <v>69</v>
      </c>
      <c r="B135" s="22">
        <v>1</v>
      </c>
      <c r="C135" s="22">
        <v>9206</v>
      </c>
      <c r="D135" s="22">
        <f t="shared" si="7"/>
        <v>9206</v>
      </c>
      <c r="G135" s="8">
        <f t="shared" si="8"/>
        <v>0.79362068965517241</v>
      </c>
    </row>
    <row r="136" spans="1:7" ht="22.5">
      <c r="A136" s="21" t="s">
        <v>70</v>
      </c>
      <c r="B136" s="22">
        <v>6</v>
      </c>
      <c r="C136" s="22">
        <v>71920</v>
      </c>
      <c r="D136" s="22">
        <f t="shared" si="7"/>
        <v>11986.666666666666</v>
      </c>
      <c r="G136" s="8">
        <f t="shared" si="8"/>
        <v>6.2</v>
      </c>
    </row>
    <row r="137" spans="1:7" ht="22.5">
      <c r="A137" s="5"/>
      <c r="B137" s="18"/>
      <c r="C137" s="18"/>
      <c r="D137" s="18"/>
      <c r="G137" s="8"/>
    </row>
    <row r="138" spans="1:7" ht="23.25" thickBot="1">
      <c r="A138" s="14" t="s">
        <v>98</v>
      </c>
      <c r="B138" s="17">
        <f>SUM(B113:B137)</f>
        <v>62</v>
      </c>
      <c r="C138" s="17">
        <f>SUM(C113:C137)</f>
        <v>736163</v>
      </c>
      <c r="D138" s="17">
        <f t="shared" ref="D138" si="9">C138/B138</f>
        <v>11873.596774193549</v>
      </c>
      <c r="G138" s="8">
        <f t="shared" si="8"/>
        <v>63.462327586206897</v>
      </c>
    </row>
    <row r="139" spans="1:7" ht="23.25" thickTop="1">
      <c r="A139" s="10"/>
      <c r="B139" s="18"/>
      <c r="C139" s="18"/>
      <c r="D139" s="18"/>
    </row>
    <row r="140" spans="1:7" ht="22.5">
      <c r="B140" s="18"/>
      <c r="C140" s="18"/>
      <c r="D140" s="18"/>
    </row>
    <row r="141" spans="1:7" ht="22.5">
      <c r="A141" s="23" t="s">
        <v>99</v>
      </c>
      <c r="B141" s="18"/>
      <c r="C141" s="18"/>
      <c r="D141" s="18"/>
    </row>
    <row r="142" spans="1:7" ht="22.5">
      <c r="A142" s="10"/>
      <c r="B142" s="18"/>
      <c r="C142" s="18"/>
      <c r="D142" s="18"/>
    </row>
    <row r="143" spans="1:7" ht="23.25" thickBot="1">
      <c r="A143" s="14" t="s">
        <v>78</v>
      </c>
      <c r="B143" s="17">
        <f>B107+B138</f>
        <v>324</v>
      </c>
      <c r="C143" s="17">
        <f>C107+C138</f>
        <v>3779024</v>
      </c>
      <c r="D143" s="18"/>
    </row>
    <row r="144" spans="1:7" ht="23.25" thickTop="1">
      <c r="B144" s="19"/>
      <c r="C144" s="19"/>
      <c r="D144" s="19"/>
    </row>
    <row r="145" spans="1:4" ht="22.5">
      <c r="B145" s="19"/>
      <c r="C145" s="19"/>
      <c r="D145" s="19"/>
    </row>
    <row r="146" spans="1:4" ht="22.5">
      <c r="B146" s="19"/>
      <c r="C146" s="19"/>
      <c r="D146" s="19"/>
    </row>
    <row r="147" spans="1:4" ht="23.25" thickBot="1">
      <c r="A147" s="15" t="s">
        <v>79</v>
      </c>
      <c r="B147" s="19"/>
      <c r="C147" s="17">
        <f>C143/B143</f>
        <v>11663.654320987655</v>
      </c>
      <c r="D147" s="19"/>
    </row>
    <row r="148" spans="1:4" ht="23.25" thickTop="1">
      <c r="B148" s="19"/>
      <c r="C148" s="19"/>
      <c r="D148" s="19"/>
    </row>
    <row r="149" spans="1:4" ht="22.5">
      <c r="B149" s="19"/>
      <c r="C149" s="19"/>
      <c r="D149" s="19"/>
    </row>
  </sheetData>
  <sortState ref="A26:D30">
    <sortCondition ref="A26"/>
  </sortState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Home</vt:lpstr>
      <vt:lpstr>State Elections Results</vt:lpstr>
      <vt:lpstr>Parliamentary Elections Result </vt:lpstr>
      <vt:lpstr>Metropolitan Elections Results</vt:lpstr>
      <vt:lpstr> Latest Referendum Results</vt:lpstr>
      <vt:lpstr>Upcoming Elections</vt:lpstr>
      <vt:lpstr>Upcoming Referendums</vt:lpstr>
      <vt:lpstr>Tsarlack Constituencies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Tsarlack</dc:creator>
  <cp:lastModifiedBy>Tsarlack</cp:lastModifiedBy>
  <dcterms:created xsi:type="dcterms:W3CDTF">2010-01-15T21:09:27Z</dcterms:created>
  <dcterms:modified xsi:type="dcterms:W3CDTF">2012-04-26T14:09:26Z</dcterms:modified>
</cp:coreProperties>
</file>